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4940" windowHeight="9165"/>
  </bookViews>
  <sheets>
    <sheet name="Tax Calculation 2019-2020" sheetId="4" r:id="rId1"/>
  </sheets>
  <definedNames>
    <definedName name="_xlnm.Print_Area" localSheetId="0">'Tax Calculation 2019-2020'!$A$1:$H$35</definedName>
  </definedNames>
  <calcPr calcId="152511"/>
  <webPublishing codePage="0"/>
</workbook>
</file>

<file path=xl/calcChain.xml><?xml version="1.0" encoding="utf-8"?>
<calcChain xmlns="http://schemas.openxmlformats.org/spreadsheetml/2006/main">
  <c r="H15" i="4" l="1"/>
  <c r="F10" i="4" l="1"/>
  <c r="H10" i="4" l="1"/>
  <c r="H9" i="4"/>
  <c r="H11" i="4" l="1"/>
  <c r="H12" i="4"/>
  <c r="H16" i="4" s="1"/>
  <c r="H13" i="4"/>
  <c r="H14" i="4"/>
  <c r="H21" i="4" l="1"/>
  <c r="H17" i="4"/>
  <c r="H19" i="4" l="1"/>
  <c r="L20" i="4" l="1"/>
  <c r="H20" i="4" l="1"/>
  <c r="H22" i="4" s="1"/>
  <c r="H23" i="4" s="1"/>
</calcChain>
</file>

<file path=xl/sharedStrings.xml><?xml version="1.0" encoding="utf-8"?>
<sst xmlns="http://schemas.openxmlformats.org/spreadsheetml/2006/main" count="38" uniqueCount="35">
  <si>
    <t>কর্মকর্তার নাম</t>
  </si>
  <si>
    <t>:</t>
  </si>
  <si>
    <t>পদবী</t>
  </si>
  <si>
    <t>কর্মস্থল</t>
  </si>
  <si>
    <t>টিআইএন</t>
  </si>
  <si>
    <t>টাকার পরিমান</t>
  </si>
  <si>
    <t>১২ মাসের মূল বেতন</t>
  </si>
  <si>
    <t>মাস/সংখ্যা</t>
  </si>
  <si>
    <t>০২ উৎসব ভাতা</t>
  </si>
  <si>
    <t>মূল বেতন/হার</t>
  </si>
  <si>
    <t>আয়ের বিবরন</t>
  </si>
  <si>
    <t>প্রদেয় করযোগ্য আয় (ক)</t>
  </si>
  <si>
    <t>সর্বমোট=</t>
  </si>
  <si>
    <t>১২ মাসের ভবিষ্য তহবিল</t>
  </si>
  <si>
    <t>১২ মাসের কল্যাণ তহবিল</t>
  </si>
  <si>
    <t>১২ মাসের যৌথ বীমা তহবিল</t>
  </si>
  <si>
    <t>(২) করমু্ক্ত আয়সীমা</t>
  </si>
  <si>
    <t>প্রকৃত প্রদেয় করযোগ্য আয় (১)-(২)=</t>
  </si>
  <si>
    <t>প্রকৃত প্রদেয় করযোগ্য আয় (গ)</t>
  </si>
  <si>
    <t>কর নির্ধারন</t>
  </si>
  <si>
    <t>নীট প্রদেয় কর (ঘ)</t>
  </si>
  <si>
    <t>কর্মকর্তার স্বাক্ষর ও সীল</t>
  </si>
  <si>
    <t>প্রদেয় বাৎসরিকরের নীট করের পরিমান (৩)-(৪) =</t>
  </si>
  <si>
    <t>(১) প্রদেয় করযোগ্য আয়</t>
  </si>
  <si>
    <t>কর রেয়াতযোগ্য বিনিয়োগ (খ)</t>
  </si>
  <si>
    <t>সর্বমোট =</t>
  </si>
  <si>
    <t>(৩) প্রকৃত প্রদেয় করযোগ্য আয়ের উপর আয়কর- গ এর আয়কর স্লাব অনুযায়ী</t>
  </si>
  <si>
    <t>(৪) কর রেয়াত (খ) এর ১৫% অথবা (ক) এর ২৫% এর ১৫% অথবা ১,৫০,০০,০০০.০০ এর ১৫% যা কম</t>
  </si>
  <si>
    <t>** ঢাকা ও চট্টগ্রাম সিটি কর্পোরেশন হলে নূন্যতম আয়কর হবে ৫০০০ টাকা, অন্যান্য সিটি কর্পোরেশন  হলে নূন্যতম আয়কর হবে ৪০০০ টাকা এবং জেলা, উপজেলা ও অন্যান্য ক্ষেত্রে হলে নূন্যতম আয়কর হবে ৩০০০ টাকা।</t>
  </si>
  <si>
    <t>(ঙ) প্রদেয় মাসিক নীট করের পরিমান (ঘ)/১২</t>
  </si>
  <si>
    <t>২০২০-২১ বৎসরের বেতন-ভাতার উপর উৎসে আয়কর প্রদানের হিসাব বিবরণী</t>
  </si>
  <si>
    <t>কথায়ঃ এক হাজার পঁচশত একুশ টাকা মাত্র</t>
  </si>
  <si>
    <t>অন্যান্য অনুমোদনযোগ্য বিনিয়োগ (জীবন বীমা, পেনশন স্কীম, অনুমোদিত তহবিলে দান/জাকাত, স্টক, শেয়ার, ডিপিএস, সেভিংস সার্টিফিকেট ইত্যাদি)- যদি থাকে ডিপিএস ১০,০০০/ মাসিক হারে বিনিয়োগ অনধিক ৬০০০০/- এবং জীবন বীমা (১২,২৪৫/- + ১২,৭১০/-) এবং সঞ্চয় পত্রে বিনিয়োগ ২,০০,০০০/-)</t>
  </si>
  <si>
    <t>তারিখঃ ২০/০৭/২০২০</t>
  </si>
  <si>
    <t>…….., সার্কেল-০০০, কর অঞ্চল-০০, ঢাকা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</si>
</sst>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00"/>
  </numFmts>
  <fonts count="7" x14ac:knownFonts="1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rgb="FF000000"/>
      <name val="Nikosh"/>
    </font>
    <font>
      <b/>
      <sz val="12"/>
      <color rgb="FF000000"/>
      <name val="Nikosh"/>
    </font>
    <font>
      <b/>
      <sz val="12"/>
      <color rgb="FF000000"/>
      <name val="Calibri"/>
      <family val="2"/>
    </font>
    <font>
      <b/>
      <u/>
      <sz val="14"/>
      <color rgb="FF000000"/>
      <name val="Nikosh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1"/>
    <xf numFmtId="9" fontId="1" fillId="0" borderId="0">
      <alignment vertical="center"/>
    </xf>
    <xf numFmtId="44" fontId="1" fillId="0" borderId="0">
      <alignment vertical="center"/>
    </xf>
    <xf numFmtId="42" fontId="1" fillId="0" borderId="0">
      <alignment vertical="center"/>
    </xf>
    <xf numFmtId="43" fontId="1" fillId="0" borderId="0">
      <alignment vertical="center"/>
    </xf>
    <xf numFmtId="41" fontId="1" fillId="0" borderId="0">
      <alignment vertical="center"/>
    </xf>
  </cellStyleXfs>
  <cellXfs count="54">
    <xf numFmtId="0" fontId="0" fillId="0" borderId="1" xfId="0"/>
    <xf numFmtId="0" fontId="2" fillId="0" borderId="1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1" xfId="0" applyFont="1" applyAlignment="1">
      <alignment horizontal="center" vertical="top"/>
    </xf>
    <xf numFmtId="0" fontId="2" fillId="0" borderId="1" xfId="0" applyFont="1" applyAlignment="1">
      <alignment vertical="center"/>
    </xf>
    <xf numFmtId="0" fontId="5" fillId="0" borderId="1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164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Alignment="1">
      <alignment horizontal="center" vertical="center"/>
    </xf>
    <xf numFmtId="0" fontId="3" fillId="0" borderId="1" xfId="0" applyFont="1"/>
    <xf numFmtId="165" fontId="4" fillId="0" borderId="2" xfId="0" applyNumberFormat="1" applyFont="1" applyBorder="1"/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vertical="center"/>
    </xf>
    <xf numFmtId="2" fontId="2" fillId="0" borderId="1" xfId="0" applyNumberFormat="1" applyFont="1"/>
    <xf numFmtId="2" fontId="5" fillId="0" borderId="1" xfId="0" applyNumberFormat="1" applyFont="1"/>
    <xf numFmtId="0" fontId="3" fillId="0" borderId="1" xfId="0" applyFont="1" applyAlignment="1">
      <alignment horizontal="right"/>
    </xf>
    <xf numFmtId="0" fontId="3" fillId="0" borderId="1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 wrapText="1"/>
    </xf>
    <xf numFmtId="0" fontId="3" fillId="0" borderId="1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="85" zoomScaleSheetLayoutView="85" workbookViewId="0">
      <selection activeCell="D4" sqref="A1:XFD1048576"/>
    </sheetView>
  </sheetViews>
  <sheetFormatPr defaultColWidth="9.140625" defaultRowHeight="18.75" customHeight="1" x14ac:dyDescent="0.25"/>
  <cols>
    <col min="1" max="1" width="11.7109375" style="1" bestFit="1" customWidth="1"/>
    <col min="2" max="2" width="13.5703125" style="1" customWidth="1"/>
    <col min="3" max="3" width="1.85546875" style="1" bestFit="1" customWidth="1"/>
    <col min="4" max="4" width="13.5703125" style="1" customWidth="1"/>
    <col min="5" max="5" width="11.28515625" style="1" bestFit="1" customWidth="1"/>
    <col min="6" max="6" width="13.28515625" style="1" customWidth="1"/>
    <col min="7" max="7" width="10" style="1" customWidth="1"/>
    <col min="8" max="8" width="13.42578125" style="1" customWidth="1"/>
    <col min="9" max="9" width="10.5703125" style="1" customWidth="1"/>
    <col min="10" max="10" width="12.28515625" style="1" bestFit="1" customWidth="1"/>
    <col min="11" max="11" width="10.7109375" style="1" hidden="1" customWidth="1"/>
    <col min="12" max="12" width="10" style="1" hidden="1" customWidth="1"/>
    <col min="13" max="13" width="10.28515625" style="1" customWidth="1"/>
    <col min="14" max="16384" width="9.140625" style="1"/>
  </cols>
  <sheetData>
    <row r="1" spans="1:8" ht="20.100000000000001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</row>
    <row r="2" spans="1:8" ht="10.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20.100000000000001" customHeight="1" x14ac:dyDescent="0.25">
      <c r="A3" s="32" t="s">
        <v>0</v>
      </c>
      <c r="B3" s="32"/>
      <c r="C3" s="2" t="s">
        <v>1</v>
      </c>
      <c r="D3" s="26"/>
      <c r="E3" s="26"/>
      <c r="F3" s="26"/>
      <c r="G3" s="26"/>
      <c r="H3" s="26"/>
    </row>
    <row r="4" spans="1:8" ht="20.100000000000001" customHeight="1" x14ac:dyDescent="0.25">
      <c r="A4" s="32" t="s">
        <v>2</v>
      </c>
      <c r="B4" s="32"/>
      <c r="C4" s="2" t="s">
        <v>1</v>
      </c>
      <c r="D4" s="26"/>
      <c r="E4" s="26"/>
      <c r="F4" s="26"/>
      <c r="G4" s="26"/>
      <c r="H4" s="26"/>
    </row>
    <row r="5" spans="1:8" ht="20.100000000000001" customHeight="1" x14ac:dyDescent="0.25">
      <c r="A5" s="32" t="s">
        <v>3</v>
      </c>
      <c r="B5" s="32"/>
      <c r="C5" s="2" t="s">
        <v>1</v>
      </c>
      <c r="D5" s="26"/>
      <c r="E5" s="26"/>
      <c r="F5" s="26"/>
      <c r="G5" s="26"/>
      <c r="H5" s="26"/>
    </row>
    <row r="6" spans="1:8" ht="20.100000000000001" customHeight="1" x14ac:dyDescent="0.25">
      <c r="A6" s="32" t="s">
        <v>4</v>
      </c>
      <c r="B6" s="32"/>
      <c r="C6" s="2" t="s">
        <v>1</v>
      </c>
      <c r="D6" s="26" t="s">
        <v>34</v>
      </c>
      <c r="E6" s="26"/>
      <c r="F6" s="26"/>
      <c r="G6" s="26"/>
      <c r="H6" s="26"/>
    </row>
    <row r="7" spans="1:8" s="3" customFormat="1" ht="12.75" customHeight="1" x14ac:dyDescent="0.25">
      <c r="B7" s="2"/>
      <c r="C7" s="10"/>
      <c r="D7" s="2"/>
      <c r="E7" s="10"/>
      <c r="F7" s="10"/>
      <c r="G7" s="10"/>
      <c r="H7" s="10"/>
    </row>
    <row r="8" spans="1:8" s="13" customFormat="1" ht="22.5" customHeight="1" x14ac:dyDescent="0.25">
      <c r="A8" s="33" t="s">
        <v>10</v>
      </c>
      <c r="B8" s="33"/>
      <c r="C8" s="33"/>
      <c r="D8" s="33"/>
      <c r="E8" s="33"/>
      <c r="F8" s="4" t="s">
        <v>9</v>
      </c>
      <c r="G8" s="4" t="s">
        <v>7</v>
      </c>
      <c r="H8" s="4" t="s">
        <v>5</v>
      </c>
    </row>
    <row r="9" spans="1:8" s="7" customFormat="1" ht="24.95" customHeight="1" x14ac:dyDescent="0.25">
      <c r="A9" s="31" t="s">
        <v>11</v>
      </c>
      <c r="B9" s="31"/>
      <c r="C9" s="31"/>
      <c r="D9" s="28" t="s">
        <v>6</v>
      </c>
      <c r="E9" s="28"/>
      <c r="F9" s="17">
        <v>56030</v>
      </c>
      <c r="G9" s="6">
        <v>12</v>
      </c>
      <c r="H9" s="16">
        <f>F9*G9</f>
        <v>672360</v>
      </c>
    </row>
    <row r="10" spans="1:8" s="5" customFormat="1" ht="20.100000000000001" customHeight="1" x14ac:dyDescent="0.25">
      <c r="A10" s="31"/>
      <c r="B10" s="31"/>
      <c r="C10" s="31"/>
      <c r="D10" s="29" t="s">
        <v>8</v>
      </c>
      <c r="E10" s="29"/>
      <c r="F10" s="17">
        <f>F9</f>
        <v>56030</v>
      </c>
      <c r="G10" s="12">
        <v>2</v>
      </c>
      <c r="H10" s="16">
        <f>F10*G10</f>
        <v>112060</v>
      </c>
    </row>
    <row r="11" spans="1:8" s="13" customFormat="1" ht="20.100000000000001" customHeight="1" x14ac:dyDescent="0.25">
      <c r="A11" s="31"/>
      <c r="B11" s="31"/>
      <c r="C11" s="31"/>
      <c r="D11" s="30" t="s">
        <v>25</v>
      </c>
      <c r="E11" s="30"/>
      <c r="F11" s="30"/>
      <c r="G11" s="30"/>
      <c r="H11" s="19">
        <f>H9+H10</f>
        <v>784420</v>
      </c>
    </row>
    <row r="12" spans="1:8" s="5" customFormat="1" ht="20.100000000000001" customHeight="1" x14ac:dyDescent="0.25">
      <c r="A12" s="31" t="s">
        <v>24</v>
      </c>
      <c r="B12" s="31"/>
      <c r="C12" s="31"/>
      <c r="D12" s="29" t="s">
        <v>13</v>
      </c>
      <c r="E12" s="29"/>
      <c r="F12" s="17">
        <v>14008</v>
      </c>
      <c r="G12" s="12">
        <v>12</v>
      </c>
      <c r="H12" s="17">
        <f>F12*G12</f>
        <v>168096</v>
      </c>
    </row>
    <row r="13" spans="1:8" s="5" customFormat="1" ht="20.100000000000001" customHeight="1" x14ac:dyDescent="0.25">
      <c r="A13" s="31"/>
      <c r="B13" s="31"/>
      <c r="C13" s="31"/>
      <c r="D13" s="29" t="s">
        <v>14</v>
      </c>
      <c r="E13" s="29"/>
      <c r="F13" s="17">
        <v>50</v>
      </c>
      <c r="G13" s="12">
        <v>12</v>
      </c>
      <c r="H13" s="17">
        <f t="shared" ref="H13:H14" si="0">F13*G13</f>
        <v>600</v>
      </c>
    </row>
    <row r="14" spans="1:8" s="8" customFormat="1" ht="20.25" customHeight="1" x14ac:dyDescent="0.25">
      <c r="A14" s="31"/>
      <c r="B14" s="31"/>
      <c r="C14" s="31"/>
      <c r="D14" s="29" t="s">
        <v>15</v>
      </c>
      <c r="E14" s="29"/>
      <c r="F14" s="17">
        <v>40</v>
      </c>
      <c r="G14" s="12">
        <v>12</v>
      </c>
      <c r="H14" s="17">
        <f t="shared" si="0"/>
        <v>480</v>
      </c>
    </row>
    <row r="15" spans="1:8" ht="84.75" customHeight="1" x14ac:dyDescent="0.25">
      <c r="A15" s="31"/>
      <c r="B15" s="31"/>
      <c r="C15" s="31"/>
      <c r="D15" s="34" t="s">
        <v>32</v>
      </c>
      <c r="E15" s="35"/>
      <c r="F15" s="35"/>
      <c r="G15" s="36"/>
      <c r="H15" s="17">
        <f>60000+32245+62710+500000</f>
        <v>654955</v>
      </c>
    </row>
    <row r="16" spans="1:8" ht="18.75" customHeight="1" x14ac:dyDescent="0.25">
      <c r="A16" s="31"/>
      <c r="B16" s="31"/>
      <c r="C16" s="31"/>
      <c r="D16" s="30" t="s">
        <v>12</v>
      </c>
      <c r="E16" s="30"/>
      <c r="F16" s="30"/>
      <c r="G16" s="30"/>
      <c r="H16" s="19">
        <f>H15+H14+H13+H12</f>
        <v>824131</v>
      </c>
    </row>
    <row r="17" spans="1:12" ht="18.75" customHeight="1" x14ac:dyDescent="0.3">
      <c r="A17" s="38" t="s">
        <v>19</v>
      </c>
      <c r="B17" s="42" t="s">
        <v>18</v>
      </c>
      <c r="C17" s="42"/>
      <c r="D17" s="46" t="s">
        <v>23</v>
      </c>
      <c r="E17" s="46"/>
      <c r="F17" s="46"/>
      <c r="G17" s="46"/>
      <c r="H17" s="20">
        <f>H11</f>
        <v>784420</v>
      </c>
    </row>
    <row r="18" spans="1:12" ht="18.75" customHeight="1" x14ac:dyDescent="0.3">
      <c r="A18" s="39"/>
      <c r="B18" s="42"/>
      <c r="C18" s="42"/>
      <c r="D18" s="47" t="s">
        <v>16</v>
      </c>
      <c r="E18" s="48"/>
      <c r="F18" s="48"/>
      <c r="G18" s="49"/>
      <c r="H18" s="20">
        <v>300000</v>
      </c>
    </row>
    <row r="19" spans="1:12" s="9" customFormat="1" ht="18.75" customHeight="1" x14ac:dyDescent="0.3">
      <c r="A19" s="39"/>
      <c r="B19" s="42"/>
      <c r="C19" s="42"/>
      <c r="D19" s="43" t="s">
        <v>17</v>
      </c>
      <c r="E19" s="44"/>
      <c r="F19" s="44"/>
      <c r="G19" s="45"/>
      <c r="H19" s="15">
        <f>H17-H18</f>
        <v>484420</v>
      </c>
      <c r="J19" s="23"/>
    </row>
    <row r="20" spans="1:12" s="8" customFormat="1" ht="34.5" customHeight="1" x14ac:dyDescent="0.25">
      <c r="A20" s="39"/>
      <c r="B20" s="42" t="s">
        <v>20</v>
      </c>
      <c r="C20" s="42"/>
      <c r="D20" s="50" t="s">
        <v>26</v>
      </c>
      <c r="E20" s="51"/>
      <c r="F20" s="51"/>
      <c r="G20" s="52"/>
      <c r="H20" s="21">
        <f>IF(L20&lt;0,0,IF(L20&lt;5000,5000,L20))</f>
        <v>47663</v>
      </c>
      <c r="L20" s="21">
        <f>IF(H19&lt;100000,(H19*5%),IF(H19&lt;400000,(5000+(H19-100000)*10%),IF(H19&lt;800000,(35000+(H19-400000)*15%),IF(H19&lt;1300000,(95000+(H19-800000)*20%)))))</f>
        <v>47663</v>
      </c>
    </row>
    <row r="21" spans="1:12" ht="37.5" customHeight="1" x14ac:dyDescent="0.25">
      <c r="A21" s="39"/>
      <c r="B21" s="42"/>
      <c r="C21" s="42"/>
      <c r="D21" s="50" t="s">
        <v>27</v>
      </c>
      <c r="E21" s="51"/>
      <c r="F21" s="51"/>
      <c r="G21" s="52"/>
      <c r="H21" s="21">
        <f>(IF(H16&lt;(H11*25%),(H16*15%),(H11*25%*15%)))</f>
        <v>29415.75</v>
      </c>
    </row>
    <row r="22" spans="1:12" ht="18.75" customHeight="1" x14ac:dyDescent="0.3">
      <c r="A22" s="40"/>
      <c r="B22" s="42"/>
      <c r="C22" s="42"/>
      <c r="D22" s="43" t="s">
        <v>22</v>
      </c>
      <c r="E22" s="44"/>
      <c r="F22" s="44"/>
      <c r="G22" s="45"/>
      <c r="H22" s="15">
        <f>IF((H20-H21)&lt;5000,5000,(H20-H21))</f>
        <v>18247.25</v>
      </c>
    </row>
    <row r="23" spans="1:12" ht="18.75" customHeight="1" x14ac:dyDescent="0.3">
      <c r="A23" s="53" t="s">
        <v>29</v>
      </c>
      <c r="B23" s="53"/>
      <c r="C23" s="53"/>
      <c r="D23" s="53"/>
      <c r="E23" s="53"/>
      <c r="F23" s="53"/>
      <c r="G23" s="53"/>
      <c r="H23" s="15">
        <f>CEILING((H22/12),1)</f>
        <v>1521</v>
      </c>
    </row>
    <row r="24" spans="1:12" ht="18.75" customHeight="1" x14ac:dyDescent="0.3">
      <c r="A24" s="11"/>
      <c r="B24" s="11"/>
      <c r="C24" s="11"/>
      <c r="D24" s="11"/>
      <c r="E24" s="11"/>
      <c r="F24" s="11"/>
      <c r="G24" s="11"/>
      <c r="H24" s="14"/>
    </row>
    <row r="25" spans="1:12" ht="18.75" customHeight="1" x14ac:dyDescent="0.3">
      <c r="A25" s="41" t="s">
        <v>31</v>
      </c>
      <c r="B25" s="41"/>
      <c r="C25" s="41"/>
      <c r="D25" s="41"/>
      <c r="E25" s="41"/>
      <c r="F25" s="41"/>
      <c r="G25" s="41"/>
      <c r="H25" s="41"/>
    </row>
    <row r="26" spans="1:12" ht="18.75" customHeight="1" x14ac:dyDescent="0.3">
      <c r="A26" s="41" t="s">
        <v>33</v>
      </c>
      <c r="B26" s="41"/>
      <c r="C26" s="41"/>
      <c r="D26" s="41"/>
      <c r="E26" s="41"/>
      <c r="F26" s="41"/>
      <c r="G26" s="41"/>
      <c r="H26" s="41"/>
      <c r="K26" s="22"/>
    </row>
    <row r="27" spans="1:12" ht="18.75" customHeight="1" x14ac:dyDescent="0.3">
      <c r="A27" s="37" t="s">
        <v>21</v>
      </c>
      <c r="B27" s="37"/>
      <c r="C27" s="37"/>
      <c r="D27" s="37"/>
      <c r="E27" s="37"/>
      <c r="F27" s="37"/>
      <c r="G27" s="37"/>
      <c r="H27" s="37"/>
    </row>
    <row r="28" spans="1:12" ht="18.75" customHeight="1" x14ac:dyDescent="0.3">
      <c r="A28" s="24"/>
      <c r="B28" s="24"/>
      <c r="C28" s="24"/>
      <c r="D28" s="24"/>
      <c r="E28" s="24"/>
      <c r="F28" s="24"/>
      <c r="G28" s="24"/>
      <c r="H28" s="24"/>
    </row>
    <row r="29" spans="1:12" ht="18.75" customHeight="1" x14ac:dyDescent="0.3">
      <c r="A29" s="24"/>
      <c r="B29" s="24"/>
      <c r="C29" s="24"/>
      <c r="D29" s="24"/>
      <c r="E29" s="24"/>
      <c r="F29" s="24"/>
      <c r="G29" s="24"/>
      <c r="H29" s="24"/>
    </row>
    <row r="30" spans="1:12" ht="18.75" customHeight="1" x14ac:dyDescent="0.3">
      <c r="A30" s="24"/>
      <c r="B30" s="24"/>
      <c r="C30" s="24"/>
      <c r="D30" s="24"/>
      <c r="E30" s="24"/>
      <c r="F30" s="24"/>
      <c r="G30" s="24"/>
      <c r="H30" s="24"/>
    </row>
    <row r="31" spans="1:12" ht="18.75" customHeight="1" x14ac:dyDescent="0.3">
      <c r="A31" s="24"/>
      <c r="B31" s="24"/>
      <c r="C31" s="24"/>
      <c r="D31" s="24"/>
      <c r="E31" s="24"/>
      <c r="F31" s="24"/>
      <c r="G31" s="24"/>
      <c r="H31" s="24"/>
    </row>
    <row r="32" spans="1:12" ht="18.75" customHeight="1" x14ac:dyDescent="0.3">
      <c r="A32" s="14"/>
      <c r="B32" s="14"/>
      <c r="C32" s="14"/>
      <c r="D32" s="14"/>
      <c r="E32" s="14"/>
      <c r="F32" s="14"/>
      <c r="G32" s="14"/>
      <c r="H32" s="14"/>
    </row>
    <row r="33" spans="1:8" ht="18.75" customHeight="1" x14ac:dyDescent="0.3">
      <c r="A33" s="14"/>
      <c r="B33" s="14"/>
      <c r="C33" s="14"/>
      <c r="D33" s="14"/>
      <c r="E33" s="14"/>
      <c r="F33" s="14"/>
      <c r="G33" s="14"/>
      <c r="H33" s="14"/>
    </row>
    <row r="34" spans="1:8" ht="18.75" customHeight="1" x14ac:dyDescent="0.25">
      <c r="A34" s="25" t="s">
        <v>28</v>
      </c>
      <c r="B34" s="25"/>
      <c r="C34" s="25"/>
      <c r="D34" s="25"/>
      <c r="E34" s="25"/>
      <c r="F34" s="25"/>
      <c r="G34" s="25"/>
      <c r="H34" s="25"/>
    </row>
    <row r="35" spans="1:8" ht="18.75" customHeight="1" x14ac:dyDescent="0.25">
      <c r="A35" s="25"/>
      <c r="B35" s="25"/>
      <c r="C35" s="25"/>
      <c r="D35" s="25"/>
      <c r="E35" s="25"/>
      <c r="F35" s="25"/>
      <c r="G35" s="25"/>
      <c r="H35" s="25"/>
    </row>
    <row r="36" spans="1:8" ht="18.75" customHeight="1" x14ac:dyDescent="0.3">
      <c r="A36" s="14"/>
      <c r="B36" s="14"/>
      <c r="C36" s="14"/>
      <c r="D36" s="14"/>
      <c r="E36" s="14"/>
      <c r="F36" s="14"/>
      <c r="G36" s="14"/>
      <c r="H36" s="14"/>
    </row>
    <row r="37" spans="1:8" ht="18.75" customHeight="1" x14ac:dyDescent="0.3">
      <c r="A37" s="14"/>
      <c r="B37" s="14"/>
      <c r="C37" s="14"/>
      <c r="D37" s="14"/>
      <c r="E37" s="14"/>
      <c r="F37" s="14"/>
      <c r="G37" s="14"/>
      <c r="H37" s="14"/>
    </row>
    <row r="38" spans="1:8" ht="18.75" customHeigh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8.75" customHeight="1" x14ac:dyDescent="0.3">
      <c r="A39" s="14"/>
      <c r="B39" s="14"/>
      <c r="C39" s="14"/>
      <c r="D39" s="14"/>
      <c r="E39" s="14"/>
      <c r="F39" s="14"/>
      <c r="G39" s="14"/>
      <c r="H39" s="14"/>
    </row>
  </sheetData>
  <mergeCells count="34">
    <mergeCell ref="A27:H27"/>
    <mergeCell ref="A17:A22"/>
    <mergeCell ref="A25:H25"/>
    <mergeCell ref="A26:H26"/>
    <mergeCell ref="B17:C19"/>
    <mergeCell ref="D19:G19"/>
    <mergeCell ref="D17:G17"/>
    <mergeCell ref="D18:G18"/>
    <mergeCell ref="B20:C22"/>
    <mergeCell ref="D20:G20"/>
    <mergeCell ref="D21:G21"/>
    <mergeCell ref="D22:G22"/>
    <mergeCell ref="A23:G23"/>
    <mergeCell ref="D13:E13"/>
    <mergeCell ref="D14:E14"/>
    <mergeCell ref="D3:H3"/>
    <mergeCell ref="D4:H4"/>
    <mergeCell ref="D5:H5"/>
    <mergeCell ref="A34:H35"/>
    <mergeCell ref="D6:H6"/>
    <mergeCell ref="A1:H1"/>
    <mergeCell ref="D9:E9"/>
    <mergeCell ref="D10:E10"/>
    <mergeCell ref="D16:G16"/>
    <mergeCell ref="A9:C11"/>
    <mergeCell ref="A12:C16"/>
    <mergeCell ref="A3:B3"/>
    <mergeCell ref="A4:B4"/>
    <mergeCell ref="A5:B5"/>
    <mergeCell ref="A6:B6"/>
    <mergeCell ref="A8:E8"/>
    <mergeCell ref="D15:G15"/>
    <mergeCell ref="D11:G11"/>
    <mergeCell ref="D12:E12"/>
  </mergeCells>
  <pageMargins left="1" right="1" top="1" bottom="1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Calculation 2019-2020</vt:lpstr>
      <vt:lpstr>'Tax Calculation 2019-2020'!Print_Area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Microsoft</cp:lastModifiedBy>
  <cp:lastPrinted>2019-07-13T05:22:58Z</cp:lastPrinted>
  <dcterms:created xsi:type="dcterms:W3CDTF">2012-09-26T10:05:28Z</dcterms:created>
  <dcterms:modified xsi:type="dcterms:W3CDTF">2020-06-12T01:57:14Z</dcterms:modified>
</cp:coreProperties>
</file>